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20" windowHeight="3735" activeTab="0"/>
  </bookViews>
  <sheets>
    <sheet name="Załącznik nr 1 do umowy część I" sheetId="1" r:id="rId1"/>
    <sheet name="Załącznik do umowy Część II" sheetId="2" r:id="rId2"/>
  </sheets>
  <definedNames/>
  <calcPr fullCalcOnLoad="1"/>
</workbook>
</file>

<file path=xl/sharedStrings.xml><?xml version="1.0" encoding="utf-8"?>
<sst xmlns="http://schemas.openxmlformats.org/spreadsheetml/2006/main" count="56" uniqueCount="45">
  <si>
    <t>TAM: Ablewicza, Al. Jana Pawła II, Westerplatte, Obrońców Poczty Gdańskiej, 16 Pułku Piechoty, Os.jasna II, Wojska Polskiewgo, Starodąbrowska, Słoneczna, Al.Matki Bożej Fatimskiej, Mickiewicza, Al.Solidarności, Krasińskiego, Krakowska, Spacerowa, Armii Krajowej, Vetulani, Godowskiego - Os.Zbylitowska Góra.,  POWRÓT: Os.Zbylitowska Góra ul.Godowskiego, Armii Krajowej, Spacerowa, Krakowska, Sikorskiego, Szkotnik, Al.Solidarności, Mickiewicza, Al.Matki Bożej Fatimskiej, Słoneczna, Wojska Polskiego, Os.Jasna II, 16 Pułku Piechoty, Onrońców Poczty Gdańskiej, Westerplatte, Al. Jana Pawła II, Ablewicza.</t>
  </si>
  <si>
    <t xml:space="preserve">TAM : Lwowska Szpital, Lwowska, Heleny Marusarz, (Wola Rzędzińska), Orkana, (Al.Jana Pawła II), Słoneczna, Al.Matki Bożej Fatimskiej, Mickiewicza, Al.Solidarności, Szkotnik, Mościckiego, Pułaskiego, Krakowska, Narutowicza, Tuchowska, Zamkowa, Zuchów, Zgody, Podzamcze, Al. Tarnowskich, Góra Św. Marcina.                                                                                                                                                                                     POWRÓT : Góra Św.Marcina, Al.Tarnowskich, Podzamcze, Zgody, Zuchów, Zamkowa, Tuchowska, Narutowicza, Sikorskiego, Szkotnik, Al. Solidarności, Mickiewicza, Al. Matki Bożej Fatimskiej, Słoneczna, (Al.Jana Pawła II), Orkana, (Wola Rzędzińśka),Heleny Marusarz, Lwowska , Lwowska Szpital.  </t>
  </si>
  <si>
    <t xml:space="preserve">TAM : Lwowska Szpital, Lwowska, Słoneczna, Al.Matki Bożej Fatimskiej, Mickiewicza, Al.Solidarności, Klikowska, Elektryczna, Tamel, Kryształowa-HSG, (Piaskowa, Sadowa, FRITAR).                                                                  POWRÓT : (FRITAR, Sadowa, Piaskowa), Kryształowa-HSG, Tamel, Elektryczna, Klikowska, Al.Solidarności, Mickiewicza, Al.Matki Bożej Fatimskiej, Słoneczna, Lwowska, Lwowska Szpital.           </t>
  </si>
  <si>
    <t xml:space="preserve">TAM :(Do Huty, Krakowska, Sikorskiego), Szkotnik, Szujskiego, al.Solidarności, Mickiewicza, al.M.B.Fatimskiej, Krzyska-Granica Miasta, Pawęzów, Śmigno, (Lisia Góra, Łukowa).                                                                                                                                                                                                 POWRÓT : (Łukowa, Lisia Góra), Śmigno, Pawęzów, Krzyska-Granica Miasta, Al.M.B.Fatimskiej, Mickiewicza, al.Solidarności, Krasińskiego, Mościckiego, Szkotnik, (Krakowska, Do Huty).         </t>
  </si>
  <si>
    <t xml:space="preserve">TAM : Pułaskiego, Krakowska, Narutowicza, Tuchowska, Tarnowiec, Nowodworze, Poręba Radlna, Łękawka, Piotrkowice.                                                                                                                                              POWRÓT : Piotrkowice, Łękawka, Poręba Radlna, Nowodworze, Tarnowiec, Tuchowska, Narutowicza, Krakowska, Pułaskiego.                </t>
  </si>
  <si>
    <t>TAM :Szkotnik, Szujskiego, Krasińskiego, Krakowska, Zgłobice, Zbylitowska Góra, Czarna Droga, Zaciszna, Sienkiewicza, Zbylitowska, Czerwonych Klonów, Mościce.                                                                                                                                                          POWRÓT : Mościce, Czerwonych Klonów, Zbylitowska, Sienkiewicza, Zaciszna, Czarna Droga, Zbylitowska Góra, Zgłobice, Krakowska, Sikorskiego, Szkotnik.</t>
  </si>
  <si>
    <t>TAM : Pułaskiego, Krakowska, Narutowicza, Tuchowska, Tarnowiec, Nowodworze, Radlna, Świebodzin, Kłokowa PKP.                                                                                                                                                                                  POWRÓT : Kłokowa PKP, Świebodzin, Radlna, Nowodworze, Tarnowiec, Tuchowska, Narutowicza, Krakowska, Pułaskiego.</t>
  </si>
  <si>
    <t>TAM : Pułaskiego, Krakowska, Narutowicza, Tuchowska, Tarnowiec,Zawada.                                                                                                                         POWRÓT : Zawada, Tarnowiec, Tuchowska, Narutowicza, Krakowska, Pułaskiego.</t>
  </si>
  <si>
    <t>TAM : Mickiewicza, Krakowska, Czerwona, Kolejowa, Zbylitowska, Czerwonych Klonów, Mościce Plac, Kwiatkowskiego, Mościckiego, Pułaskiego, Krakowska, Bema,                                                                                                                                                                 POWRÓT : Bema, Szeroka, Lwowska, Starodąbrowska, Słoneczna, AL. Jana Pawła II, Błonie, Nowodąbrowska, 16 Pułsku Piechoty, Os.Jasna II, Wojska Polskiego, Starodąbrowska, Słoneczna, Al.Matki Bożej Fatimskiej, Mickiewicza.</t>
  </si>
  <si>
    <t>Ilość kilometrów wynikająca z rozkładów jazdy na liniach w okresie od 01.07.2015 do 30.06.2016</t>
  </si>
  <si>
    <t>Minimalna gwarantowana ilość kilometrów objęta zamówieniem</t>
  </si>
  <si>
    <t>Maksymalna planowana ilość kilometrów z uwzględnieniem prawa opcji</t>
  </si>
  <si>
    <t>Część II zamówienia</t>
  </si>
  <si>
    <t>Część I zamówienia</t>
  </si>
  <si>
    <t>TAM : Marszałka, Al. Matki Bożej Fatimskiej, Mickiewicza, Al. Solidarności, Krasińskiego, Krakowska, Koszycka, Koszyce Wielkie, Koszyce Małe, Wola Ostrębowska-Jałowce.                                                                                                                                                                                                       POWRÓT : Wola Ostrębowska-Jałowce, Zgłobice, Brzezinki, Koszyce Wielkie, Koszycka, Krakowska, Sikorskiego, Szujskiego, al.Solidarności, Mickiewicza, Al.Matki Bożej Fatimskiej, Marszałka.</t>
  </si>
  <si>
    <t>TAM : Marszałka, Al. Matki Bożej Fatimskiej, Mickiewicza, Al. Solidarności, Krasińskiego, Krakowska, Koszycka, Koszyce Wielkie, Zgłobice, Wola Ostrębowska -Jałowce.                                                                                                       POWRÓT : Wola Ostrębowska-Jałowce, Koszyce Małe, Koszyce Wielkie, Koszycka, Krakowska, Sikorskiego, Szujskiego, Al.Solidarności, Mickiewicza, Al.Matki Bożej Fatimskiej, Marszałka.</t>
  </si>
  <si>
    <t>TAM : Szkotnik, Szujskiego, Krasińskiego, Krakowska, Zgłobice, Błonie.                                                                                                                                                                  POWRÓT : Błonie, Zgłobice, Krakowska, Sikorskiego, Szkotnik.</t>
  </si>
  <si>
    <t>Nr linii</t>
  </si>
  <si>
    <t>RAZEM:</t>
  </si>
  <si>
    <t>Przebieg trasy linii</t>
  </si>
  <si>
    <t>Załącznik nr 1</t>
  </si>
  <si>
    <t>do umowy o świadczenie usług przewozowych</t>
  </si>
  <si>
    <t>TAM: Jana Pawła II - Os.Westerplatte, Słoneczna, Al.Matki Bożej Fatimskiej, Mickiewicza, Al.Solidarności, Szujskiego, Mościckiego, Kwiatkowskiego Mościce-plac.                                                                                                                           POWRÓT: Mościce-plac, Kwiatkowskiego, Mościckiego, Szujskiego, Al.Solidarności, Mickiewicza, Al.Matki Bożej Fatimskiej, Słoneczna, Al.Jana Pawła II - Os.Westerplatte.</t>
  </si>
  <si>
    <t xml:space="preserve">TAM : Jasna Gemini Park, Nowodąbrowska, Błonie, Al.Jana Pawła II, Słoneczna, Starodąbrowska, Lwowska, Dąbrowskiego, Konarskiego, Narutowicza, Krakowska, Kochanowskiego, Zakłady Mechaniczne.                                                                                                                                                                                                                    POWRÓT : Zakłady Mechaniczne, Kochanowskiego, Krakowska, Bema, Bernardyńska, Szeroka, Lwowska, Starodąbrowska, Słoneczna, al.Jana Pawła II,Błonie, Nowodąbrowska, 16 Pułku Piechoty, Jasna Gemini Park. </t>
  </si>
  <si>
    <t xml:space="preserve">TAM : Os. Jasna II, Wojska Polskiego, Starodąbrowska, Słoneczna, Al.Matki Bożej Fatimskiej, Mickiewicza, Al. Solidarności, Klikowska, (Bajdy, Klikowska-Cmentarz), Biała.                                                                                                                                                                                             POWRÓT : Biała, Klikowska, (Bajdy, Klikowska-Cmentarz), Al.Solidarności, Mickiewicza, Al.Matki Bożej Fatimskiej, Słoneczna, Starodąbrowska, Wojska Polskiego, Os.Jasna II.       </t>
  </si>
  <si>
    <t>TAM : Os. Jasna II, Wojska Polskiego, Starodąbrowska, Lwowska, Dąbrowskiego, Konarskiego, Narutowicza, Sikorskiego, Mościckiego, Szujskiego, Klikowska, Romanowicza, Piłsudskiego Park Wodny.                                                                                                                                                                                                    POWRÓT : Park Wodny, Piłsudskiego, Romanowicza, Klikowska, Szujskiego, Mościckiego, Pułaskiego, Krakowska, Bema, Szeroka, Lwowska, Starodąbrowska, Wojska Polskiego, Os.Jasna II.</t>
  </si>
  <si>
    <t>TAM : Os.Jasna II, Wojska Polskiego, Starodąbrowska, Słoneczna, Al.Matki Bożej Fatimskiej, Mickiewicza, al.Solidarności, Krasińskiego, Krakowska, (Przemysłowa) Kochanowskiego, Zakłady Mechaniczne.                                                                                                                                 POWRÓT : Zakłady Mechaniczne, Kochanowskiego,(Przemysłowa), Krakowska, Sikorskiego, Szkotnik, Szujskiego, Al.Solidarności, Mickiewicza, Al.Matki Bożej Fatimskiej, Słoneczna, Starodąbrowska, Os.Legionów, Os.Jasna II.</t>
  </si>
  <si>
    <t>TAM : Os.Jasna II, Wojska Polskiego, Starodąbrowska, Słoneczna, Ks.Romana Sitko, Słowackiego, Nowy Świat, Romanowicza, Klikowska, Szujskiego, Mościckiego, Kwiatkowskiego, Mościce,  Chemiczna, Kapro.                                                                                                                                         POWRÓT : Kapro, Chemiczna, Mościce, Kwiatkowskiego, Mościckiego, Szujskiego, Klikowska, Romanowicza, Nowy Świat, Słowackiego, Ks. Romana Sitko, Słoneczna, Starodąbrowska, Wojska Polskiego, Os.Jasna II.</t>
  </si>
  <si>
    <t>TAM : Os.Jasna II, Wojska Polskiego, Starodąbrowska, Nowodąbrowska, Spokojna, Elektryczna, Czysta, Beckera, Mościckiego, Kwiatkowskiego, Mościce, (Kapro).                                                                                                                                                       POWRÓT : (Kapro), Mościce, Kwiatkowskiego, Mościckiego, Beckera, Czysta, Elektryczna, Spokojna,  Nowodąbrowska, Starodąbrowska, Wojska Polskiego, Os.Jasna II.</t>
  </si>
  <si>
    <t>TAM: Marszałka, Al.Matki Bożej Fatimskiej, Mickiewicza, Al. Solidarności, Krasińskiego, Krakowska, Koszycka, Koszyce Wielkie, Koszyce Małe, Rzuchowa, Pleśna, Rychwałd                                                                                                                                                                                                      POWRÓT: Rychwałd, Pleśna, Rzuchowa, Koszyce Małe, Koszyce Wielkie, Koszycka, Krakowska, Szkotnik, Al. Solidarności, Mickiewicza, Goldhammera, Ks.Romana Sitko, Al.Matki Bożej Fatimskiej, Marszałka.</t>
  </si>
  <si>
    <t>Przebieg trasy oraz planowana ilość kilometrów</t>
  </si>
  <si>
    <t>N</t>
  </si>
  <si>
    <t>TAM : Szkotnik, Szujskiego, al.Solidarności, Mickiewicza, al.M.B.Fatimskiej, Starodąbrowska, Nowodąbrowska, Wiśniowa (Brzozówka, Lisia Góra)                                                                                                                                                                                 POWRÓT : (Lisia Góra Brzozówka), Wiśniowa, Nowodąbrowska, Starodąbrowska, al.M.B.Fatimskiej, Mickiewicza, al.Solidarności, Krasińskiego, Mościckiego, Szkotnik.</t>
  </si>
  <si>
    <t xml:space="preserve">TAM : Lwowska Szpital, Lwowska, Słoneczna, Al.Jana Pawła II, Błonie, Nowodąbrowska, 16 Pułku Piechoty, Os.Jasna II, (Os.Legionów), Wojska Polskiego, Starodąbrowska, Słoneczna, Al.Matki Bożej Fatimskiej, Mickiewicza, Al.Solidarności, Krasińskiego, Krakowska, Koszycka, Chrobrego, Warneńczyka.                                                                                                                                                    POWRÓT : Warneńczyka, Mieszka I, Koszycka, Krakowska, Sikorskiego, Szkotnik, Szujskiego, Al.Solidarności, Mickiewicza, Al. Matki Bożej Fatimskiej, Słoneczna, Starodąbrowska, (Os.Legionów), Wojska Polskiego, Os.Jasna II, 16 Pułku Piechoty, Nowodąbrowska, Błonie, Al.Jana Pawła II, Słoneczna, Lwowska, Lwowska Szpital. </t>
  </si>
  <si>
    <t xml:space="preserve">TAM : Zakłady Mechaniczne, Kochanowskiego, Krakowska, Sikorskiego, Szkotnik, Szujskiego, Al.Solidarności, Mickiewicza, Starodąbrowska, Lwowska, Orkana, Wola Rzędzińska, Wałki-Górówka, Wałki-Jodłówka.                                                                                                                                       POWRÓT : Wałki-Jodłówka, Wałki Górówka, Wola Rzędzińska, Orkana, Lwowska, Starodąbrowska, Mickiewicza, Al.Solidarności, Krasińskiego, (Mościckiego, Szkotnik), Krakowska, Kochanowskiego, Zakłady Mechaniczne.                                                                                            </t>
  </si>
  <si>
    <t>TAM: Jana Pawła II - Os.Westerplatte, Słoneczna, Lwowska, Okrężna, Gumniska, Konarskiego, Narutowicza, Sikorskiego, Mościckiego, Kwiatkowskiego Mościce-plac.                                                                                                                           POWRÓT: Mościce-plac, Kwiatkowskiego, Mościckiego, Pułaskiego, Krakowska, Narutowicza, Konarskiego, Gumniska, Okrężna, Lwowska, Słoneczna, Al.Jana Pawła II - Os.Westerplatte.</t>
  </si>
  <si>
    <t>(Nr postępowania: TOK-271/6/2015)</t>
  </si>
  <si>
    <t>Okres obsługi linii od 01.07.2015 do 30.06.2016</t>
  </si>
  <si>
    <t>TAM : Do Huty, Krakowska, Sikorskiego, Szkotnik, Szujskiego, al.Solidarności, Mickiewicza, al.M.B.Fatimskiej, Krzyska, Pawęzów-Wiadukt A4.                                                                                                                                                                                                 POWRÓT : Pawęzów-Wiadukt A4, Krzyska, Al.M.B.Fatimskiej, Mickiewicza, al.Solidarności, Krasińskiego, Mościckiego, (Szkotnik), Krakowska, Do Huty.</t>
  </si>
  <si>
    <t>TAM : Lwowska Szpital, Lwowska, Starodąbrowska, Mickiewicza, Al.Solidarności, Krasińskiego, Krakowska,Czerwona, Kolejowa, Zbylitowska, Czerwonych Klonów, (Zbylitowska, Chemiczna, Kwiatkowskiego), Mościce, (KAPRO).                                                                                                                                                                                             POWRÓT : (KAPRO) Mościce, Czerwonych Klonów, Zbylitowska, Sienkiewicza, Czerwona,  Krakowska, Bema, Bernardyńska, Szeroka, Lwowska, Lwowska Szpital</t>
  </si>
  <si>
    <t>TAM : Os.Nauczycielskie, Lwowska, (Al.Jana Pawła II), Słoneczna, Starodąbrowska, Lwowska, Dąbrowskiego, Konarskiego, Narutowicza, Sikorskiego, Mościckiego, Pułaskiego, Szujskiego, Klikowska, Romanowicza, Al.Piaskowa, Elektryczna, Klikowska, Sadowa, FRITAR (Piaskowa, Kryształowa, HSG).                                                                                                                           POWRÓT : (HSG, Kryształowa, Piaskowa), FRITAR, Sadowa, (Mroźna, Niedomicka), Klikowska, Elektryczna, Al.Piaskowa, Romanowicza, Klikowska, Szujskiego, Szkotnik, Mościckiego, Pułaskiego, Krakowska, Bema, Bernardyńska, Szeroka, Lwowska, Starodąbrowska, Słoneczna, (Al.Jana Pawła II), Lwowska, Os.Nauczycielskie.</t>
  </si>
  <si>
    <t>TAM: Os.Jasna II, Os.Legionów, Starodąbrowska, Mickiewicza, Nowy Świat, Krakowska, Pułaskiego, Mościckiego, Kwiatkowskiego, Mościce, Chemiczna, Zbylitowska, Sienkiewicza, Zaciszna, Czarna Droga, Pasterska, Mokra, Vetulani, Os.Zbylitowska Góra-ul.Godowskiego.                                                                                                                              POWRÓT: Os.Zbylitowska Góra ul.Godowskiego, Armii Krajowej, Mokra, Pasterska, Czarna Droga, Zaciszna, Sienkiewicza, Zbylitowska, Chemiczna, Mościce, Kwiatkowskiego, Mościckiego, Pułaskiego, Krakowska, Sikorskiego, Szkotnik, Al.Solidarności, Mickiewicza, Goldhammera, Słoneczna, Starodąbrowska, Os.Legionów, Os.Jasna II.</t>
  </si>
  <si>
    <t xml:space="preserve">TAM : Ablewicza, Al. Jana Pawła II, Słoneczna, Starodąbrowska, Lwowska, Dąbrowskiego, Konarskiego, Narutowicza, Krakowska, Św. Katarzyny, Os.Kolejowe-B.Prusa, Krakowska, Czarna Droga, Zaciszna, Sienkiewicza, Zbylitowska, Chemiczna, Kwiatkowskiego, Mościce - plac.                                                                                                                      POWRÓT : Mościce - plac, Kwiatkowksiego, Chemiczna, Zbylitowska, Sienkiewicza, Zaciszna, Czarna Droga, Krakowska, Os.Kolejowe-B.Prusa, Sportowa, Warsztatowa, Bema, Bernardyńska, Szeroka, Lwowska, Starodąbrowska, Słoneczna, Al.Jana Pawła II, Ablewicza.   </t>
  </si>
  <si>
    <t xml:space="preserve">na liniach nr: 11, 12, 14 i 24 </t>
  </si>
  <si>
    <t>na liniach nr: 0, 1, 2, 3, 5, 6, 9, 30, 31, 33, 41, 44, 46, 48, 206, 208, 210, 213, 222, 224, 225, 227, 229, 239 oraz N</t>
  </si>
</sst>
</file>

<file path=xl/styles.xml><?xml version="1.0" encoding="utf-8"?>
<styleSheet xmlns="http://schemas.openxmlformats.org/spreadsheetml/2006/main">
  <numFmts count="5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0\ _z_ł"/>
    <numFmt numFmtId="172" formatCode="#,##0\ &quot;zł&quot;"/>
    <numFmt numFmtId="173" formatCode="[$€-2]\ #,##0"/>
    <numFmt numFmtId="174" formatCode="#,##0\ [$€-1]"/>
    <numFmt numFmtId="175" formatCode="#,##0.0\ &quot;zł&quot;"/>
    <numFmt numFmtId="176" formatCode="#,##0.00\ &quot;zł&quot;"/>
    <numFmt numFmtId="177" formatCode="#,##0.000\ &quot;zł&quot;"/>
    <numFmt numFmtId="178" formatCode="#,##0.0000\ &quot;zł&quot;"/>
    <numFmt numFmtId="179" formatCode="#,##0.00000\ &quot;zł&quot;"/>
    <numFmt numFmtId="180" formatCode="#,##0.000000\ &quot;zł&quot;"/>
    <numFmt numFmtId="181" formatCode="#,##0.0000000\ &quot;zł&quot;"/>
    <numFmt numFmtId="182" formatCode="#,##0.0\ [$€-1]"/>
    <numFmt numFmtId="183" formatCode="#,##0.00\ [$€-1]"/>
    <numFmt numFmtId="184" formatCode="#,##0.000\ [$€-1]"/>
    <numFmt numFmtId="185" formatCode="#,##0.0000\ [$€-1]"/>
    <numFmt numFmtId="186" formatCode="#,##0.00000\ [$€-1]"/>
    <numFmt numFmtId="187" formatCode="#,##0.000000\ [$€-1]"/>
    <numFmt numFmtId="188" formatCode="#,##0.0000000\ [$€-1]"/>
    <numFmt numFmtId="189" formatCode="0.000%"/>
    <numFmt numFmtId="190" formatCode="0.0000%"/>
    <numFmt numFmtId="191" formatCode="0.00000%"/>
    <numFmt numFmtId="192" formatCode="0.000000%"/>
    <numFmt numFmtId="193" formatCode="0.0000000%"/>
    <numFmt numFmtId="194" formatCode="0.00000"/>
    <numFmt numFmtId="195" formatCode="#,##0.0"/>
    <numFmt numFmtId="196" formatCode="#,##0.000"/>
    <numFmt numFmtId="197" formatCode="#,##0.0000"/>
    <numFmt numFmtId="198" formatCode="#,##0.00000000\ &quot;zł&quot;"/>
    <numFmt numFmtId="199" formatCode="#,##0.000000000\ &quot;zł&quot;"/>
    <numFmt numFmtId="200" formatCode="#,##0.0000000000\ &quot;zł&quot;"/>
    <numFmt numFmtId="201" formatCode="#,##0.00000000000\ &quot;zł&quot;"/>
    <numFmt numFmtId="202" formatCode="#,##0.000000000000\ &quot;zł&quot;"/>
    <numFmt numFmtId="203" formatCode="#,##0.00000"/>
    <numFmt numFmtId="204" formatCode="0.00000000"/>
    <numFmt numFmtId="205" formatCode="0.0000000"/>
    <numFmt numFmtId="206" formatCode="0.000000"/>
    <numFmt numFmtId="207" formatCode="[$€-2]\ #,##0.00"/>
  </numFmts>
  <fonts count="12">
    <font>
      <sz val="10"/>
      <name val="Arial CE"/>
      <family val="0"/>
    </font>
    <font>
      <sz val="12"/>
      <name val="Times New Roman CE"/>
      <family val="1"/>
    </font>
    <font>
      <b/>
      <sz val="14"/>
      <name val="Times New Roman CE"/>
      <family val="1"/>
    </font>
    <font>
      <b/>
      <sz val="12"/>
      <name val="Times New Roman CE"/>
      <family val="1"/>
    </font>
    <font>
      <u val="single"/>
      <sz val="10"/>
      <color indexed="12"/>
      <name val="Arial CE"/>
      <family val="0"/>
    </font>
    <font>
      <u val="single"/>
      <sz val="10"/>
      <color indexed="36"/>
      <name val="Arial CE"/>
      <family val="0"/>
    </font>
    <font>
      <sz val="16"/>
      <name val="Times New Roman CE"/>
      <family val="1"/>
    </font>
    <font>
      <b/>
      <sz val="16"/>
      <name val="Times New Roman CE"/>
      <family val="1"/>
    </font>
    <font>
      <b/>
      <sz val="20"/>
      <name val="Times New Roman CE"/>
      <family val="1"/>
    </font>
    <font>
      <b/>
      <sz val="16"/>
      <name val="PosterBodoni BT"/>
      <family val="1"/>
    </font>
    <font>
      <sz val="14"/>
      <name val="Times New Roman CE"/>
      <family val="1"/>
    </font>
    <font>
      <sz val="8"/>
      <name val="Arial CE"/>
      <family val="0"/>
    </font>
  </fonts>
  <fills count="2">
    <fill>
      <patternFill/>
    </fill>
    <fill>
      <patternFill patternType="gray125"/>
    </fill>
  </fills>
  <borders count="14">
    <border>
      <left/>
      <right/>
      <top/>
      <bottom/>
      <diagonal/>
    </border>
    <border>
      <left style="thick"/>
      <right style="thick"/>
      <top style="thick"/>
      <bottom style="thick"/>
    </border>
    <border>
      <left style="thick"/>
      <right style="thick"/>
      <top>
        <color indexed="63"/>
      </top>
      <bottom style="thick"/>
    </border>
    <border>
      <left style="thin"/>
      <right>
        <color indexed="63"/>
      </right>
      <top style="thin"/>
      <bottom>
        <color indexed="63"/>
      </bottom>
    </border>
    <border>
      <left style="thin"/>
      <right>
        <color indexed="63"/>
      </right>
      <top>
        <color indexed="63"/>
      </top>
      <bottom style="thin"/>
    </border>
    <border>
      <left style="thick"/>
      <right style="thick"/>
      <top style="thin"/>
      <bottom style="thin"/>
    </border>
    <border>
      <left style="thick"/>
      <right style="thick"/>
      <top style="thin"/>
      <bottom>
        <color indexed="63"/>
      </bottom>
    </border>
    <border>
      <left style="thick"/>
      <right style="thick"/>
      <top>
        <color indexed="63"/>
      </top>
      <bottom>
        <color indexed="63"/>
      </bottom>
    </border>
    <border>
      <left style="thin"/>
      <right>
        <color indexed="63"/>
      </right>
      <top style="thin"/>
      <bottom style="thin"/>
    </border>
    <border>
      <left style="thin"/>
      <right style="thick"/>
      <top style="thin"/>
      <bottom style="thin"/>
    </border>
    <border>
      <left style="thin"/>
      <right>
        <color indexed="63"/>
      </right>
      <top style="thin"/>
      <bottom style="thick"/>
    </border>
    <border>
      <left style="thick"/>
      <right style="thick"/>
      <top>
        <color indexed="63"/>
      </top>
      <bottom style="thin"/>
    </border>
    <border>
      <left style="thin"/>
      <right style="thick"/>
      <top style="thin"/>
      <bottom style="thick"/>
    </border>
    <border>
      <left style="thick"/>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right"/>
    </xf>
    <xf numFmtId="10" fontId="1" fillId="0" borderId="0" xfId="19" applyNumberFormat="1" applyFont="1" applyAlignment="1">
      <alignment/>
    </xf>
    <xf numFmtId="0" fontId="2" fillId="0" borderId="0" xfId="0" applyFont="1" applyAlignment="1">
      <alignment horizontal="center"/>
    </xf>
    <xf numFmtId="0" fontId="1" fillId="0" borderId="1" xfId="0" applyFont="1" applyBorder="1" applyAlignment="1">
      <alignment horizontal="center" vertical="center"/>
    </xf>
    <xf numFmtId="1" fontId="1" fillId="0" borderId="0" xfId="0" applyNumberFormat="1" applyFont="1" applyAlignment="1">
      <alignment/>
    </xf>
    <xf numFmtId="0" fontId="1" fillId="0" borderId="0" xfId="0" applyFont="1" applyBorder="1" applyAlignment="1">
      <alignment horizontal="right"/>
    </xf>
    <xf numFmtId="0" fontId="7" fillId="0" borderId="0" xfId="0" applyFont="1" applyBorder="1" applyAlignment="1">
      <alignment horizontal="center" vertical="center"/>
    </xf>
    <xf numFmtId="0" fontId="1" fillId="0" borderId="1" xfId="0" applyFont="1" applyBorder="1" applyAlignment="1">
      <alignment horizontal="center" vertical="center" wrapText="1"/>
    </xf>
    <xf numFmtId="1" fontId="9" fillId="0" borderId="0" xfId="0" applyNumberFormat="1" applyFont="1" applyAlignment="1">
      <alignment/>
    </xf>
    <xf numFmtId="0" fontId="8" fillId="0" borderId="1" xfId="0" applyFont="1" applyBorder="1" applyAlignment="1">
      <alignment horizontal="right"/>
    </xf>
    <xf numFmtId="1" fontId="7" fillId="0" borderId="0" xfId="0" applyNumberFormat="1" applyFont="1" applyBorder="1" applyAlignment="1">
      <alignment horizontal="center" vertical="center"/>
    </xf>
    <xf numFmtId="0" fontId="10" fillId="0" borderId="0" xfId="0" applyFont="1" applyAlignment="1">
      <alignment horizontal="center"/>
    </xf>
    <xf numFmtId="2" fontId="1" fillId="0" borderId="0" xfId="0" applyNumberFormat="1" applyFont="1" applyAlignment="1">
      <alignment/>
    </xf>
    <xf numFmtId="3" fontId="9" fillId="0" borderId="0" xfId="0" applyNumberFormat="1" applyFont="1" applyAlignment="1">
      <alignment horizontal="right"/>
    </xf>
    <xf numFmtId="3" fontId="8" fillId="0" borderId="2" xfId="0" applyNumberFormat="1" applyFont="1" applyBorder="1" applyAlignment="1">
      <alignment horizontal="right"/>
    </xf>
    <xf numFmtId="3" fontId="1" fillId="0" borderId="0" xfId="0" applyNumberFormat="1" applyFont="1" applyAlignment="1">
      <alignment/>
    </xf>
    <xf numFmtId="3" fontId="0" fillId="0" borderId="0" xfId="0" applyNumberFormat="1" applyAlignment="1">
      <alignment/>
    </xf>
    <xf numFmtId="0" fontId="1" fillId="0" borderId="3" xfId="0" applyFont="1" applyBorder="1" applyAlignment="1">
      <alignment vertical="center" wrapText="1"/>
    </xf>
    <xf numFmtId="4" fontId="1" fillId="0" borderId="0" xfId="0" applyNumberFormat="1" applyFont="1" applyAlignment="1">
      <alignment/>
    </xf>
    <xf numFmtId="0" fontId="1" fillId="0" borderId="4" xfId="0" applyFont="1" applyBorder="1" applyAlignment="1">
      <alignment vertical="center" wrapText="1"/>
    </xf>
    <xf numFmtId="0" fontId="1" fillId="0" borderId="5" xfId="0" applyFont="1" applyBorder="1" applyAlignment="1">
      <alignment vertical="center" wrapText="1"/>
    </xf>
    <xf numFmtId="0" fontId="6" fillId="0" borderId="6" xfId="0" applyFont="1" applyBorder="1" applyAlignment="1">
      <alignment horizontal="center" vertical="center"/>
    </xf>
    <xf numFmtId="3" fontId="8" fillId="0" borderId="7" xfId="0" applyNumberFormat="1" applyFont="1" applyBorder="1" applyAlignment="1">
      <alignment horizontal="right" vertical="center" wrapText="1"/>
    </xf>
    <xf numFmtId="0" fontId="6" fillId="0" borderId="5" xfId="0" applyFont="1" applyBorder="1" applyAlignment="1">
      <alignment horizontal="center" vertical="center"/>
    </xf>
    <xf numFmtId="0" fontId="1" fillId="0" borderId="8" xfId="0" applyFont="1" applyBorder="1" applyAlignment="1">
      <alignment vertical="center" wrapText="1"/>
    </xf>
    <xf numFmtId="3" fontId="8" fillId="0" borderId="5" xfId="0" applyNumberFormat="1" applyFont="1" applyBorder="1" applyAlignment="1">
      <alignment horizontal="righ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6" fillId="0" borderId="11" xfId="0" applyFont="1" applyBorder="1" applyAlignment="1">
      <alignment horizontal="center" vertical="center"/>
    </xf>
    <xf numFmtId="0" fontId="1" fillId="0" borderId="12" xfId="0" applyFont="1" applyBorder="1" applyAlignment="1">
      <alignment vertical="center" wrapText="1"/>
    </xf>
    <xf numFmtId="3" fontId="8" fillId="0" borderId="13" xfId="0" applyNumberFormat="1" applyFont="1" applyBorder="1" applyAlignment="1">
      <alignment horizontal="right" vertical="center" wrapText="1"/>
    </xf>
    <xf numFmtId="196" fontId="1" fillId="0" borderId="0" xfId="0" applyNumberFormat="1" applyFont="1" applyAlignment="1">
      <alignment/>
    </xf>
    <xf numFmtId="0" fontId="6" fillId="0" borderId="13" xfId="0" applyFont="1" applyBorder="1" applyAlignment="1">
      <alignment horizontal="center" vertical="center"/>
    </xf>
    <xf numFmtId="0" fontId="8" fillId="0" borderId="2" xfId="0" applyFont="1" applyBorder="1" applyAlignment="1">
      <alignment horizontal="right"/>
    </xf>
    <xf numFmtId="0" fontId="2"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B11" sqref="B11"/>
    </sheetView>
  </sheetViews>
  <sheetFormatPr defaultColWidth="9.00390625" defaultRowHeight="12.75"/>
  <cols>
    <col min="1" max="1" width="9.125" style="1" customWidth="1"/>
    <col min="2" max="2" width="99.625" style="1" customWidth="1"/>
    <col min="3" max="3" width="29.25390625" style="1" customWidth="1"/>
    <col min="4" max="4" width="19.625" style="1" customWidth="1"/>
    <col min="5" max="5" width="11.625" style="1" customWidth="1"/>
    <col min="6" max="7" width="9.125" style="1" customWidth="1"/>
    <col min="8" max="8" width="10.125" style="1" bestFit="1" customWidth="1"/>
    <col min="9" max="16384" width="9.125" style="1" customWidth="1"/>
  </cols>
  <sheetData>
    <row r="1" ht="15.75">
      <c r="C1" s="3" t="s">
        <v>20</v>
      </c>
    </row>
    <row r="2" ht="15.75">
      <c r="C2" s="2" t="s">
        <v>21</v>
      </c>
    </row>
    <row r="3" ht="15.75">
      <c r="C3" s="2" t="s">
        <v>36</v>
      </c>
    </row>
    <row r="4" spans="2:5" ht="15.75">
      <c r="B4" s="1" t="s">
        <v>13</v>
      </c>
      <c r="E4" s="2"/>
    </row>
    <row r="6" spans="1:5" ht="18.75">
      <c r="A6" s="37" t="s">
        <v>30</v>
      </c>
      <c r="B6" s="37"/>
      <c r="C6" s="37"/>
      <c r="D6" s="5"/>
      <c r="E6" s="5"/>
    </row>
    <row r="7" spans="1:5" ht="18.75">
      <c r="A7" s="38" t="s">
        <v>44</v>
      </c>
      <c r="B7" s="39"/>
      <c r="C7" s="39"/>
      <c r="D7" s="5"/>
      <c r="E7" s="5"/>
    </row>
    <row r="8" spans="1:5" ht="18.75">
      <c r="A8" s="40" t="s">
        <v>37</v>
      </c>
      <c r="B8" s="40"/>
      <c r="C8" s="40"/>
      <c r="D8" s="14"/>
      <c r="E8" s="5"/>
    </row>
    <row r="9" ht="16.5" thickBot="1">
      <c r="D9"/>
    </row>
    <row r="10" spans="1:5" ht="67.5" customHeight="1" thickBot="1" thickTop="1">
      <c r="A10" s="6" t="s">
        <v>17</v>
      </c>
      <c r="B10" s="6" t="s">
        <v>19</v>
      </c>
      <c r="C10" s="10" t="s">
        <v>9</v>
      </c>
      <c r="D10"/>
      <c r="E10"/>
    </row>
    <row r="11" spans="1:6" ht="73.5" customHeight="1" thickTop="1">
      <c r="A11" s="24">
        <v>0</v>
      </c>
      <c r="B11" s="20" t="s">
        <v>22</v>
      </c>
      <c r="C11" s="25">
        <v>354583.7</v>
      </c>
      <c r="D11"/>
      <c r="E11"/>
      <c r="F11" s="7"/>
    </row>
    <row r="12" spans="1:6" ht="76.5" customHeight="1">
      <c r="A12" s="26">
        <v>1</v>
      </c>
      <c r="B12" s="20" t="s">
        <v>35</v>
      </c>
      <c r="C12" s="28">
        <v>350435.7</v>
      </c>
      <c r="D12"/>
      <c r="E12"/>
      <c r="F12" s="7"/>
    </row>
    <row r="13" spans="1:6" ht="97.5" customHeight="1">
      <c r="A13" s="26">
        <v>2</v>
      </c>
      <c r="B13" s="23" t="s">
        <v>23</v>
      </c>
      <c r="C13" s="28">
        <v>162115.3</v>
      </c>
      <c r="D13"/>
      <c r="E13"/>
      <c r="F13" s="7"/>
    </row>
    <row r="14" spans="1:6" ht="76.5" customHeight="1">
      <c r="A14" s="26">
        <v>3</v>
      </c>
      <c r="B14" s="22" t="s">
        <v>24</v>
      </c>
      <c r="C14" s="28">
        <v>206040.3</v>
      </c>
      <c r="D14"/>
      <c r="E14"/>
      <c r="F14" s="7"/>
    </row>
    <row r="15" spans="1:6" ht="76.5" customHeight="1">
      <c r="A15" s="31">
        <v>5</v>
      </c>
      <c r="B15" s="22" t="s">
        <v>32</v>
      </c>
      <c r="C15" s="28">
        <v>122723.6</v>
      </c>
      <c r="D15"/>
      <c r="E15"/>
      <c r="F15" s="7"/>
    </row>
    <row r="16" spans="1:6" ht="76.5" customHeight="1">
      <c r="A16" s="31">
        <v>6</v>
      </c>
      <c r="B16" s="22" t="s">
        <v>38</v>
      </c>
      <c r="C16" s="28">
        <v>98479.9</v>
      </c>
      <c r="D16"/>
      <c r="E16"/>
      <c r="F16" s="7"/>
    </row>
    <row r="17" spans="1:6" ht="81.75" customHeight="1">
      <c r="A17" s="26">
        <v>9</v>
      </c>
      <c r="B17" s="22" t="s">
        <v>39</v>
      </c>
      <c r="C17" s="28">
        <v>620548.2</v>
      </c>
      <c r="D17"/>
      <c r="E17">
        <v>1920</v>
      </c>
      <c r="F17" s="7"/>
    </row>
    <row r="18" spans="1:6" ht="83.25" customHeight="1">
      <c r="A18" s="26">
        <v>30</v>
      </c>
      <c r="B18" s="29" t="s">
        <v>25</v>
      </c>
      <c r="C18" s="28">
        <v>361541.8</v>
      </c>
      <c r="D18"/>
      <c r="E18"/>
      <c r="F18" s="7"/>
    </row>
    <row r="19" spans="1:6" ht="114" customHeight="1">
      <c r="A19" s="26">
        <v>31</v>
      </c>
      <c r="B19" s="29" t="s">
        <v>1</v>
      </c>
      <c r="C19" s="28">
        <v>156348.3</v>
      </c>
      <c r="D19" s="19"/>
      <c r="E19"/>
      <c r="F19" s="7"/>
    </row>
    <row r="20" spans="1:6" ht="130.5" customHeight="1">
      <c r="A20" s="26">
        <v>33</v>
      </c>
      <c r="B20" s="20" t="s">
        <v>33</v>
      </c>
      <c r="C20" s="28">
        <v>258013.4</v>
      </c>
      <c r="D20"/>
      <c r="E20"/>
      <c r="F20" s="7"/>
    </row>
    <row r="21" spans="1:6" ht="96" customHeight="1">
      <c r="A21" s="26">
        <v>41</v>
      </c>
      <c r="B21" s="23" t="s">
        <v>26</v>
      </c>
      <c r="C21" s="28">
        <v>28694.9</v>
      </c>
      <c r="D21"/>
      <c r="E21"/>
      <c r="F21" s="7"/>
    </row>
    <row r="22" spans="1:6" ht="76.5" customHeight="1">
      <c r="A22" s="26">
        <v>44</v>
      </c>
      <c r="B22" s="29" t="s">
        <v>2</v>
      </c>
      <c r="C22" s="28">
        <v>33055</v>
      </c>
      <c r="D22"/>
      <c r="E22"/>
      <c r="F22" s="7"/>
    </row>
    <row r="23" spans="1:6" ht="103.5" customHeight="1">
      <c r="A23" s="26">
        <v>46</v>
      </c>
      <c r="B23" s="27" t="s">
        <v>27</v>
      </c>
      <c r="C23" s="28">
        <v>16672.7</v>
      </c>
      <c r="D23"/>
      <c r="E23"/>
      <c r="F23" s="7"/>
    </row>
    <row r="24" spans="1:6" ht="76.5" customHeight="1" thickBot="1">
      <c r="A24" s="26">
        <v>48</v>
      </c>
      <c r="B24" s="30" t="s">
        <v>28</v>
      </c>
      <c r="C24" s="28">
        <v>16622.1</v>
      </c>
      <c r="D24"/>
      <c r="E24"/>
      <c r="F24" s="7"/>
    </row>
    <row r="25" spans="1:6" ht="105" customHeight="1" thickTop="1">
      <c r="A25" s="26">
        <v>206</v>
      </c>
      <c r="B25" s="22" t="s">
        <v>3</v>
      </c>
      <c r="C25" s="28">
        <v>138426.3</v>
      </c>
      <c r="D25"/>
      <c r="E25"/>
      <c r="F25" s="7"/>
    </row>
    <row r="26" spans="1:6" ht="105" customHeight="1">
      <c r="A26" s="26">
        <v>208</v>
      </c>
      <c r="B26" s="29" t="s">
        <v>4</v>
      </c>
      <c r="C26" s="28">
        <v>161690.56</v>
      </c>
      <c r="D26"/>
      <c r="E26"/>
      <c r="F26" s="7"/>
    </row>
    <row r="27" spans="1:6" ht="105" customHeight="1">
      <c r="A27" s="26">
        <v>210</v>
      </c>
      <c r="B27" s="29" t="s">
        <v>34</v>
      </c>
      <c r="C27" s="28">
        <v>338656.2</v>
      </c>
      <c r="D27"/>
      <c r="E27"/>
      <c r="F27" s="7"/>
    </row>
    <row r="28" spans="1:6" ht="82.5" customHeight="1">
      <c r="A28" s="26">
        <v>213</v>
      </c>
      <c r="B28" s="27" t="s">
        <v>29</v>
      </c>
      <c r="C28" s="28">
        <v>58114.1</v>
      </c>
      <c r="D28"/>
      <c r="E28"/>
      <c r="F28" s="7"/>
    </row>
    <row r="29" spans="1:6" ht="83.25" customHeight="1">
      <c r="A29" s="26">
        <v>222</v>
      </c>
      <c r="B29" s="27" t="s">
        <v>14</v>
      </c>
      <c r="C29" s="28">
        <v>62871.2</v>
      </c>
      <c r="D29"/>
      <c r="E29"/>
      <c r="F29" s="7"/>
    </row>
    <row r="30" spans="1:6" ht="76.5" customHeight="1">
      <c r="A30" s="26">
        <v>224</v>
      </c>
      <c r="B30" s="27" t="s">
        <v>5</v>
      </c>
      <c r="C30" s="28">
        <v>197956.5</v>
      </c>
      <c r="D30"/>
      <c r="E30"/>
      <c r="F30" s="7"/>
    </row>
    <row r="31" spans="1:6" ht="76.5" customHeight="1">
      <c r="A31" s="26">
        <v>225</v>
      </c>
      <c r="B31" s="22" t="s">
        <v>6</v>
      </c>
      <c r="C31" s="28">
        <v>70357.2</v>
      </c>
      <c r="D31"/>
      <c r="E31"/>
      <c r="F31" s="7"/>
    </row>
    <row r="32" spans="1:6" ht="76.5" customHeight="1" thickBot="1">
      <c r="A32" s="26">
        <v>227</v>
      </c>
      <c r="B32" s="32" t="s">
        <v>7</v>
      </c>
      <c r="C32" s="28">
        <v>61679.9</v>
      </c>
      <c r="D32"/>
      <c r="E32"/>
      <c r="F32" s="7"/>
    </row>
    <row r="33" spans="1:6" ht="76.5" customHeight="1" thickTop="1">
      <c r="A33" s="26">
        <v>229</v>
      </c>
      <c r="B33" s="29" t="s">
        <v>15</v>
      </c>
      <c r="C33" s="28">
        <v>112603.5</v>
      </c>
      <c r="D33"/>
      <c r="E33"/>
      <c r="F33" s="7"/>
    </row>
    <row r="34" spans="1:6" ht="76.5" customHeight="1" thickBot="1">
      <c r="A34" s="26">
        <v>239</v>
      </c>
      <c r="B34" s="22" t="s">
        <v>16</v>
      </c>
      <c r="C34" s="33">
        <v>109755.5</v>
      </c>
      <c r="D34"/>
      <c r="E34"/>
      <c r="F34" s="7"/>
    </row>
    <row r="35" spans="1:6" ht="81" customHeight="1" thickBot="1" thickTop="1">
      <c r="A35" s="35" t="s">
        <v>31</v>
      </c>
      <c r="B35" s="22" t="s">
        <v>8</v>
      </c>
      <c r="C35" s="33">
        <v>1621.7</v>
      </c>
      <c r="D35"/>
      <c r="E35"/>
      <c r="F35" s="7"/>
    </row>
    <row r="36" spans="1:5" ht="48" customHeight="1" thickBot="1" thickTop="1">
      <c r="A36" s="8"/>
      <c r="B36" s="12" t="s">
        <v>18</v>
      </c>
      <c r="C36" s="17">
        <f>SUM(C11:C35)</f>
        <v>4099607.5600000005</v>
      </c>
      <c r="D36"/>
      <c r="E36" s="13"/>
    </row>
    <row r="37" spans="1:5" ht="21" thickTop="1">
      <c r="A37" s="8"/>
      <c r="B37" s="8"/>
      <c r="C37" s="8"/>
      <c r="D37" s="8"/>
      <c r="E37" s="9"/>
    </row>
    <row r="38" spans="1:5" ht="20.25">
      <c r="A38" s="8"/>
      <c r="B38" s="8"/>
      <c r="C38" s="8"/>
      <c r="D38" s="8"/>
      <c r="E38" s="9"/>
    </row>
    <row r="39" spans="2:3" ht="20.25">
      <c r="B39" s="2" t="s">
        <v>10</v>
      </c>
      <c r="C39" s="16">
        <f>ROUND(C36*0.95,0)</f>
        <v>3894627</v>
      </c>
    </row>
    <row r="40" spans="2:6" ht="20.25">
      <c r="B40" s="2" t="s">
        <v>11</v>
      </c>
      <c r="C40" s="16">
        <f>ROUND(C36*1.05,0)</f>
        <v>4304588</v>
      </c>
      <c r="D40" s="2"/>
      <c r="E40" s="5"/>
      <c r="F40" s="4"/>
    </row>
    <row r="41" ht="20.25">
      <c r="C41" s="11"/>
    </row>
    <row r="43" ht="15.75">
      <c r="C43" s="15"/>
    </row>
    <row r="44" ht="15.75">
      <c r="C44" s="21"/>
    </row>
    <row r="48" ht="15.75">
      <c r="C48" s="34"/>
    </row>
  </sheetData>
  <mergeCells count="3">
    <mergeCell ref="A6:C6"/>
    <mergeCell ref="A7:C7"/>
    <mergeCell ref="A8:C8"/>
  </mergeCells>
  <printOptions/>
  <pageMargins left="0.7874015748031497" right="0.7874015748031497" top="0.984251968503937" bottom="0.984251968503937"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C19" sqref="A1:C19"/>
    </sheetView>
  </sheetViews>
  <sheetFormatPr defaultColWidth="9.00390625" defaultRowHeight="12.75"/>
  <cols>
    <col min="1" max="1" width="9.125" style="1" customWidth="1"/>
    <col min="2" max="2" width="99.625" style="1" customWidth="1"/>
    <col min="3" max="3" width="29.25390625" style="1" customWidth="1"/>
    <col min="4" max="4" width="19.625" style="1" customWidth="1"/>
    <col min="5" max="5" width="11.625" style="1" customWidth="1"/>
    <col min="6" max="7" width="9.125" style="1" customWidth="1"/>
    <col min="8" max="8" width="10.125" style="1" bestFit="1" customWidth="1"/>
    <col min="9" max="16384" width="9.125" style="1" customWidth="1"/>
  </cols>
  <sheetData>
    <row r="1" ht="15.75">
      <c r="C1" s="3" t="s">
        <v>20</v>
      </c>
    </row>
    <row r="2" ht="15.75">
      <c r="C2" s="2" t="s">
        <v>21</v>
      </c>
    </row>
    <row r="3" ht="15.75">
      <c r="C3" s="2" t="s">
        <v>36</v>
      </c>
    </row>
    <row r="4" spans="2:5" ht="15.75">
      <c r="B4" s="1" t="s">
        <v>12</v>
      </c>
      <c r="E4" s="2"/>
    </row>
    <row r="6" spans="1:5" ht="18.75">
      <c r="A6" s="37" t="s">
        <v>30</v>
      </c>
      <c r="B6" s="37"/>
      <c r="C6" s="37"/>
      <c r="D6" s="5"/>
      <c r="E6" s="5"/>
    </row>
    <row r="7" spans="1:5" ht="18.75">
      <c r="A7" s="38" t="s">
        <v>43</v>
      </c>
      <c r="B7" s="39"/>
      <c r="C7" s="39"/>
      <c r="D7" s="5"/>
      <c r="E7" s="5"/>
    </row>
    <row r="8" spans="1:5" ht="18.75">
      <c r="A8" s="40" t="s">
        <v>37</v>
      </c>
      <c r="B8" s="40"/>
      <c r="C8" s="40"/>
      <c r="D8" s="14"/>
      <c r="E8" s="5"/>
    </row>
    <row r="9" ht="16.5" thickBot="1">
      <c r="D9"/>
    </row>
    <row r="10" spans="1:5" ht="67.5" customHeight="1" thickBot="1" thickTop="1">
      <c r="A10" s="6" t="s">
        <v>17</v>
      </c>
      <c r="B10" s="6" t="s">
        <v>19</v>
      </c>
      <c r="C10" s="10" t="s">
        <v>9</v>
      </c>
      <c r="D10"/>
      <c r="E10"/>
    </row>
    <row r="11" spans="1:6" ht="123" customHeight="1" thickTop="1">
      <c r="A11" s="26">
        <v>11</v>
      </c>
      <c r="B11" s="20" t="s">
        <v>40</v>
      </c>
      <c r="C11" s="28">
        <v>198474.3</v>
      </c>
      <c r="D11"/>
      <c r="E11"/>
      <c r="F11" s="7"/>
    </row>
    <row r="12" spans="1:6" ht="123" customHeight="1">
      <c r="A12" s="26">
        <v>12</v>
      </c>
      <c r="B12" s="20" t="s">
        <v>42</v>
      </c>
      <c r="C12" s="28">
        <v>135788</v>
      </c>
      <c r="D12"/>
      <c r="E12"/>
      <c r="F12" s="7"/>
    </row>
    <row r="13" spans="1:6" ht="123" customHeight="1">
      <c r="A13" s="26">
        <v>14</v>
      </c>
      <c r="B13" s="20" t="s">
        <v>41</v>
      </c>
      <c r="C13" s="28">
        <v>165348.1</v>
      </c>
      <c r="D13"/>
      <c r="E13"/>
      <c r="F13" s="7"/>
    </row>
    <row r="14" spans="1:6" ht="123" customHeight="1" thickBot="1">
      <c r="A14" s="35">
        <v>24</v>
      </c>
      <c r="B14" s="30" t="s">
        <v>0</v>
      </c>
      <c r="C14" s="33">
        <v>69515.6</v>
      </c>
      <c r="D14"/>
      <c r="E14"/>
      <c r="F14" s="7"/>
    </row>
    <row r="15" spans="1:5" ht="48" customHeight="1" thickBot="1" thickTop="1">
      <c r="A15" s="8"/>
      <c r="B15" s="36" t="s">
        <v>18</v>
      </c>
      <c r="C15" s="17">
        <f>SUM(C11:C14)</f>
        <v>569126</v>
      </c>
      <c r="D15"/>
      <c r="E15" s="13"/>
    </row>
    <row r="16" spans="1:5" ht="21" thickTop="1">
      <c r="A16" s="8"/>
      <c r="B16" s="8"/>
      <c r="C16" s="8"/>
      <c r="D16" s="8"/>
      <c r="E16" s="9"/>
    </row>
    <row r="17" spans="1:5" ht="20.25">
      <c r="A17" s="8"/>
      <c r="B17" s="8"/>
      <c r="C17" s="8"/>
      <c r="D17" s="8"/>
      <c r="E17" s="9"/>
    </row>
    <row r="18" spans="2:3" ht="20.25">
      <c r="B18" s="2" t="s">
        <v>10</v>
      </c>
      <c r="C18" s="16">
        <f>ROUND(C15*0.95,0)</f>
        <v>540670</v>
      </c>
    </row>
    <row r="19" spans="2:6" ht="20.25">
      <c r="B19" s="2" t="s">
        <v>11</v>
      </c>
      <c r="C19" s="16">
        <f>ROUND(C15*1.05,0)+1</f>
        <v>597583</v>
      </c>
      <c r="D19" s="2"/>
      <c r="E19" s="5"/>
      <c r="F19" s="4"/>
    </row>
    <row r="20" ht="20.25">
      <c r="C20" s="11"/>
    </row>
    <row r="22" ht="15.75">
      <c r="C22" s="15"/>
    </row>
    <row r="23" ht="15.75">
      <c r="C23" s="21"/>
    </row>
    <row r="27" ht="15.75">
      <c r="C27" s="34"/>
    </row>
    <row r="33" ht="15.75">
      <c r="C33" s="18"/>
    </row>
    <row r="34" ht="15.75">
      <c r="C34" s="18"/>
    </row>
    <row r="35" ht="15.75">
      <c r="C35" s="18"/>
    </row>
    <row r="36" ht="15.75">
      <c r="C36" s="18"/>
    </row>
    <row r="37" ht="15.75">
      <c r="C37" s="18"/>
    </row>
  </sheetData>
  <mergeCells count="3">
    <mergeCell ref="A6:C6"/>
    <mergeCell ref="A7:C7"/>
    <mergeCell ref="A8:C8"/>
  </mergeCells>
  <printOptions/>
  <pageMargins left="0.7874015748031497" right="0.7874015748031497" top="0.984251968503937" bottom="0.984251968503937" header="0.5118110236220472" footer="0.5118110236220472"/>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Wiesław Kozioł</dc:creator>
  <cp:keywords/>
  <dc:description/>
  <cp:lastModifiedBy>nowy</cp:lastModifiedBy>
  <cp:lastPrinted>2015-04-13T11:20:32Z</cp:lastPrinted>
  <dcterms:created xsi:type="dcterms:W3CDTF">2000-08-20T14:53:34Z</dcterms:created>
  <dcterms:modified xsi:type="dcterms:W3CDTF">2015-04-22T08:01:15Z</dcterms:modified>
  <cp:category/>
  <cp:version/>
  <cp:contentType/>
  <cp:contentStatus/>
</cp:coreProperties>
</file>